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490" windowHeight="7335"/>
  </bookViews>
  <sheets>
    <sheet name="Bang phan chia in kem BC" sheetId="11" r:id="rId1"/>
  </sheets>
  <definedNames>
    <definedName name="_xlnm.Print_Titles" localSheetId="0">'Bang phan chia in kem BC'!$5:$7</definedName>
  </definedNames>
  <calcPr calcId="144525"/>
</workbook>
</file>

<file path=xl/calcChain.xml><?xml version="1.0" encoding="utf-8"?>
<calcChain xmlns="http://schemas.openxmlformats.org/spreadsheetml/2006/main">
  <c r="G9" i="11" l="1"/>
  <c r="D9" i="11"/>
  <c r="H14" i="11" s="1"/>
  <c r="D8" i="11" l="1"/>
  <c r="E14" i="11" l="1"/>
  <c r="F14" i="11" s="1"/>
  <c r="E13" i="11"/>
  <c r="F13" i="11" s="1"/>
  <c r="E18" i="11"/>
  <c r="F18" i="11" s="1"/>
  <c r="E22" i="11"/>
  <c r="F22" i="11" s="1"/>
  <c r="E26" i="11"/>
  <c r="F26" i="11" s="1"/>
  <c r="E30" i="11"/>
  <c r="F30" i="11" s="1"/>
  <c r="E34" i="11"/>
  <c r="F34" i="11" s="1"/>
  <c r="E38" i="11"/>
  <c r="F38" i="11" s="1"/>
  <c r="E42" i="11"/>
  <c r="F42" i="11" s="1"/>
  <c r="E46" i="11"/>
  <c r="F46" i="11" s="1"/>
  <c r="E50" i="11"/>
  <c r="F50" i="11" s="1"/>
  <c r="E54" i="11"/>
  <c r="F54" i="11" s="1"/>
  <c r="E58" i="11"/>
  <c r="F58" i="11" s="1"/>
  <c r="E62" i="11"/>
  <c r="F62" i="11" s="1"/>
  <c r="E66" i="11"/>
  <c r="F66" i="11" s="1"/>
  <c r="E70" i="11"/>
  <c r="F70" i="11" s="1"/>
  <c r="E74" i="11"/>
  <c r="F74" i="11" s="1"/>
  <c r="E78" i="11"/>
  <c r="F78" i="11" s="1"/>
  <c r="E82" i="11"/>
  <c r="F82" i="11" s="1"/>
  <c r="E86" i="11"/>
  <c r="F86" i="11" s="1"/>
  <c r="E90" i="11"/>
  <c r="F90" i="11" s="1"/>
  <c r="E94" i="11"/>
  <c r="F94" i="11" s="1"/>
  <c r="E98" i="11"/>
  <c r="F98" i="11" s="1"/>
  <c r="E102" i="11"/>
  <c r="F102" i="11" s="1"/>
  <c r="E11" i="11"/>
  <c r="F11" i="11" s="1"/>
  <c r="E16" i="11"/>
  <c r="F16" i="11" s="1"/>
  <c r="E24" i="11"/>
  <c r="F24" i="11" s="1"/>
  <c r="E32" i="11"/>
  <c r="F32" i="11" s="1"/>
  <c r="E40" i="11"/>
  <c r="F40" i="11" s="1"/>
  <c r="E48" i="11"/>
  <c r="F48" i="11" s="1"/>
  <c r="E56" i="11"/>
  <c r="F56" i="11" s="1"/>
  <c r="E64" i="11"/>
  <c r="F64" i="11" s="1"/>
  <c r="E72" i="11"/>
  <c r="F72" i="11" s="1"/>
  <c r="E80" i="11"/>
  <c r="F80" i="11" s="1"/>
  <c r="E88" i="11"/>
  <c r="F88" i="11" s="1"/>
  <c r="E96" i="11"/>
  <c r="F96" i="11" s="1"/>
  <c r="E104" i="11"/>
  <c r="F104" i="11" s="1"/>
  <c r="E12" i="11"/>
  <c r="F12" i="11" s="1"/>
  <c r="E15" i="11"/>
  <c r="F15" i="11" s="1"/>
  <c r="E19" i="11"/>
  <c r="F19" i="11" s="1"/>
  <c r="E23" i="11"/>
  <c r="F23" i="11" s="1"/>
  <c r="E27" i="11"/>
  <c r="F27" i="11" s="1"/>
  <c r="E31" i="11"/>
  <c r="F31" i="11" s="1"/>
  <c r="E35" i="11"/>
  <c r="F35" i="11" s="1"/>
  <c r="E39" i="11"/>
  <c r="F39" i="11" s="1"/>
  <c r="E43" i="11"/>
  <c r="F43" i="11" s="1"/>
  <c r="E47" i="11"/>
  <c r="F47" i="11" s="1"/>
  <c r="E51" i="11"/>
  <c r="F51" i="11" s="1"/>
  <c r="E55" i="11"/>
  <c r="F55" i="11" s="1"/>
  <c r="E59" i="11"/>
  <c r="F59" i="11" s="1"/>
  <c r="E63" i="11"/>
  <c r="F63" i="11" s="1"/>
  <c r="E67" i="11"/>
  <c r="F67" i="11" s="1"/>
  <c r="E71" i="11"/>
  <c r="F71" i="11" s="1"/>
  <c r="E75" i="11"/>
  <c r="F75" i="11" s="1"/>
  <c r="E79" i="11"/>
  <c r="F79" i="11" s="1"/>
  <c r="E83" i="11"/>
  <c r="F83" i="11" s="1"/>
  <c r="E87" i="11"/>
  <c r="F87" i="11" s="1"/>
  <c r="E91" i="11"/>
  <c r="F91" i="11" s="1"/>
  <c r="E95" i="11"/>
  <c r="F95" i="11" s="1"/>
  <c r="E99" i="11"/>
  <c r="F99" i="11" s="1"/>
  <c r="E103" i="11"/>
  <c r="F103" i="11" s="1"/>
  <c r="E20" i="11"/>
  <c r="F20" i="11" s="1"/>
  <c r="E28" i="11"/>
  <c r="F28" i="11" s="1"/>
  <c r="E36" i="11"/>
  <c r="F36" i="11" s="1"/>
  <c r="E44" i="11"/>
  <c r="F44" i="11" s="1"/>
  <c r="E52" i="11"/>
  <c r="F52" i="11" s="1"/>
  <c r="E60" i="11"/>
  <c r="F60" i="11" s="1"/>
  <c r="E68" i="11"/>
  <c r="F68" i="11" s="1"/>
  <c r="E76" i="11"/>
  <c r="F76" i="11" s="1"/>
  <c r="E84" i="11"/>
  <c r="F84" i="11" s="1"/>
  <c r="E92" i="11"/>
  <c r="F92" i="11" s="1"/>
  <c r="E100" i="11"/>
  <c r="F100" i="11" s="1"/>
  <c r="E10" i="11"/>
  <c r="E25" i="11"/>
  <c r="F25" i="11" s="1"/>
  <c r="E41" i="11"/>
  <c r="F41" i="11" s="1"/>
  <c r="E57" i="11"/>
  <c r="F57" i="11" s="1"/>
  <c r="E73" i="11"/>
  <c r="F73" i="11" s="1"/>
  <c r="E89" i="11"/>
  <c r="F89" i="11" s="1"/>
  <c r="E29" i="11"/>
  <c r="F29" i="11" s="1"/>
  <c r="E45" i="11"/>
  <c r="F45" i="11" s="1"/>
  <c r="E61" i="11"/>
  <c r="F61" i="11" s="1"/>
  <c r="E77" i="11"/>
  <c r="F77" i="11" s="1"/>
  <c r="E93" i="11"/>
  <c r="F93" i="11" s="1"/>
  <c r="E49" i="11"/>
  <c r="F49" i="11" s="1"/>
  <c r="E81" i="11"/>
  <c r="F81" i="11" s="1"/>
  <c r="E37" i="11"/>
  <c r="F37" i="11" s="1"/>
  <c r="E53" i="11"/>
  <c r="F53" i="11" s="1"/>
  <c r="E85" i="11"/>
  <c r="F85" i="11" s="1"/>
  <c r="E17" i="11"/>
  <c r="F17" i="11" s="1"/>
  <c r="E33" i="11"/>
  <c r="F33" i="11" s="1"/>
  <c r="E65" i="11"/>
  <c r="F65" i="11" s="1"/>
  <c r="E97" i="11"/>
  <c r="F97" i="11" s="1"/>
  <c r="E21" i="11"/>
  <c r="F21" i="11" s="1"/>
  <c r="E69" i="11"/>
  <c r="F69" i="11" s="1"/>
  <c r="E101" i="11"/>
  <c r="F101" i="11" s="1"/>
  <c r="F10" i="11" l="1"/>
  <c r="F9" i="11" s="1"/>
  <c r="F8" i="11" s="1"/>
  <c r="E9" i="11"/>
  <c r="H17" i="11" s="1"/>
  <c r="E8" i="11" l="1"/>
</calcChain>
</file>

<file path=xl/sharedStrings.xml><?xml version="1.0" encoding="utf-8"?>
<sst xmlns="http://schemas.openxmlformats.org/spreadsheetml/2006/main" count="207" uniqueCount="100">
  <si>
    <t>Nội dung</t>
  </si>
  <si>
    <t xml:space="preserve">Tổng giá trị </t>
  </si>
  <si>
    <t>Thiết bị</t>
  </si>
  <si>
    <t>Chi phí TVĐT, QLDA, khác</t>
  </si>
  <si>
    <t>Đơn vị tính: Đồng</t>
  </si>
  <si>
    <t>Tổng cộng</t>
  </si>
  <si>
    <t>01</t>
  </si>
  <si>
    <t>02</t>
  </si>
  <si>
    <t>03</t>
  </si>
  <si>
    <t>04</t>
  </si>
  <si>
    <t>05 = 03 + 04</t>
  </si>
  <si>
    <t>Trường</t>
  </si>
  <si>
    <t>TH Lý Thường Kiệt</t>
  </si>
  <si>
    <t>TH Nguyễn Viết Xuân</t>
  </si>
  <si>
    <t>TH Trần Phú</t>
  </si>
  <si>
    <t>TH Lý Tự Trọng</t>
  </si>
  <si>
    <t xml:space="preserve">TH Tân Thuận Tây </t>
  </si>
  <si>
    <t>TH Hòa An</t>
  </si>
  <si>
    <t>TH Mỹ Ngãi</t>
  </si>
  <si>
    <t>TH Ngô Thì Nhậm</t>
  </si>
  <si>
    <t>TH Nha Mân 1</t>
  </si>
  <si>
    <t>TH Bình Hàng Trung 1</t>
  </si>
  <si>
    <t>TH Long Thắng 1</t>
  </si>
  <si>
    <t>TH THường Thới Tiền 2</t>
  </si>
  <si>
    <t>TH Long Thuận 1</t>
  </si>
  <si>
    <t>TH Long Thuận 3</t>
  </si>
  <si>
    <t>TH Long Thuận 4</t>
  </si>
  <si>
    <t>THCS Nguyễn Tú</t>
  </si>
  <si>
    <t>THCS Tân Thuận Đông</t>
  </si>
  <si>
    <t>THCS Nguyễn Minh Trí</t>
  </si>
  <si>
    <t>THCS Gáo Giồng</t>
  </si>
  <si>
    <t>THCS Nguyễn Văn Đừng</t>
  </si>
  <si>
    <t>THCS Bình Hàng Tây</t>
  </si>
  <si>
    <t>THCS Tân Phước</t>
  </si>
  <si>
    <t>THCS Tân Thành</t>
  </si>
  <si>
    <t>THCS Long Thắng</t>
  </si>
  <si>
    <t>THCS Hoà Long</t>
  </si>
  <si>
    <t>THCS Tân Dương</t>
  </si>
  <si>
    <t>THCS An Bình A</t>
  </si>
  <si>
    <t>THCS Mỹ Đông</t>
  </si>
  <si>
    <t>THCS Trường Xuân</t>
  </si>
  <si>
    <t>THCS An Hoà</t>
  </si>
  <si>
    <t>THCS Phú Cường</t>
  </si>
  <si>
    <t>THCS Phú Thọ</t>
  </si>
  <si>
    <t>THCS Thường Phước 2</t>
  </si>
  <si>
    <t>THCS Thường Thới Tiền</t>
  </si>
  <si>
    <t>THCS Bình Thành</t>
  </si>
  <si>
    <t>THCS Vĩnh Thạnh</t>
  </si>
  <si>
    <t>THCS Bình Tấn</t>
  </si>
  <si>
    <t>TH An Hiệp 1</t>
  </si>
  <si>
    <t>TH Tân Phú</t>
  </si>
  <si>
    <t>TH Phong Mỹ 3</t>
  </si>
  <si>
    <t>TH Mỹ Hội 1</t>
  </si>
  <si>
    <t>TH Tân Phước 1</t>
  </si>
  <si>
    <t>TH Vĩnh Thới 1</t>
  </si>
  <si>
    <t>TH Vĩnh Thới 2</t>
  </si>
  <si>
    <t>TH Tân Dương 2</t>
  </si>
  <si>
    <t>TH Dinh Bà</t>
  </si>
  <si>
    <t>TH An Bình B</t>
  </si>
  <si>
    <t>TH Mỹ Quý 2</t>
  </si>
  <si>
    <t>TH Đốc Binh Kiều 1</t>
  </si>
  <si>
    <t>TH Tân Công Sính B</t>
  </si>
  <si>
    <t>TH Thường Phước 2A</t>
  </si>
  <si>
    <t>TH Định Yên 2</t>
  </si>
  <si>
    <t>TH Vĩnh Thạnh 2</t>
  </si>
  <si>
    <t>TH Tân Quới 2</t>
  </si>
  <si>
    <t>TH Tân Long 1</t>
  </si>
  <si>
    <t>TH Tân Khánh Đông 1</t>
  </si>
  <si>
    <t>TH Tân Quy Tây</t>
  </si>
  <si>
    <t>THCS An Khánh</t>
  </si>
  <si>
    <t>THCS An Phú Thuận</t>
  </si>
  <si>
    <t>THCS Tân Nghĩa</t>
  </si>
  <si>
    <t>THCS Tân Hộ Cơ</t>
  </si>
  <si>
    <t>THCS Tân Nhuận Đông</t>
  </si>
  <si>
    <t>THCS An Hiệp</t>
  </si>
  <si>
    <t>THCS Tân Phú</t>
  </si>
  <si>
    <t>TH-THCS Gáo Giồng</t>
  </si>
  <si>
    <t>TH-THCS Mỹ Xương</t>
  </si>
  <si>
    <t>TH-THCS Ba Sao</t>
  </si>
  <si>
    <t>THCS Phương Thịnh</t>
  </si>
  <si>
    <t>THCS Phương Trà</t>
  </si>
  <si>
    <t>THCS Nguyễn Quang Diêu</t>
  </si>
  <si>
    <t>THCS Tân Thành B</t>
  </si>
  <si>
    <t>THCS Nguyễn Văn Trỗi</t>
  </si>
  <si>
    <t>THCS An Bình B</t>
  </si>
  <si>
    <t>THCS Mỹ Quý</t>
  </si>
  <si>
    <t>THCS Phú Đức</t>
  </si>
  <si>
    <t>THCS Tân Công Sính</t>
  </si>
  <si>
    <t>THCS Tân Quới</t>
  </si>
  <si>
    <t>THCS Tân Long</t>
  </si>
  <si>
    <t>THCS Long Hưng B</t>
  </si>
  <si>
    <t>THCS Tân Huề</t>
  </si>
  <si>
    <t>THCS Tân Hòa</t>
  </si>
  <si>
    <t>THCS Tân Khánh Đông</t>
  </si>
  <si>
    <t>Tổng cộng
  (làm tròn)</t>
  </si>
  <si>
    <t xml:space="preserve">PHỤ LỤC </t>
  </si>
  <si>
    <t xml:space="preserve">Gói thầu mua sắm thiết bị cho các trường TH-THCS </t>
  </si>
  <si>
    <t>TT</t>
  </si>
  <si>
    <t>Bảng phân chia tài sản dự án Mua sắm thiết bị cho một số trường tiểu học và trung học cơ sở thuộc xã xây dựng nông thôn mới trên địa bàn tỉnh Đồng Tháp</t>
  </si>
  <si>
    <t>(kèm theo Quyết định số 61/QĐ-STC-PDQT ngày 22 tháng 5 năm 2020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</si>
</sst>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_(* #,##0_);_(* \(#,##0\);_(* &quot;-&quot;??_);_(@_)"/>
    <numFmt numFmtId="167" formatCode="#,##0;[Red]#,##0"/>
  </numFmts>
  <fonts count="18" x14ac:knownFonts="1">
    <font>
      <sz val="14"/>
      <color theme="1"/>
      <name val="Times New Roman"/>
      <family val="2"/>
    </font>
    <font>
      <sz val="14"/>
      <color theme="1"/>
      <name val="Times New Roman"/>
      <family val="2"/>
    </font>
    <font>
      <b/>
      <sz val="14"/>
      <color theme="1"/>
      <name val="Times New Roman"/>
      <family val="1"/>
    </font>
    <font>
      <i/>
      <sz val="14"/>
      <color theme="1"/>
      <name val="Times New Roman"/>
      <family val="1"/>
    </font>
    <font>
      <b/>
      <sz val="13"/>
      <color theme="1"/>
      <name val="Times New Roman"/>
      <family val="1"/>
    </font>
    <font>
      <sz val="13"/>
      <color indexed="8"/>
      <name val="Times New Roman"/>
      <family val="1"/>
    </font>
    <font>
      <b/>
      <sz val="13"/>
      <color indexed="8"/>
      <name val="Times New Roman"/>
      <family val="1"/>
    </font>
    <font>
      <sz val="13"/>
      <color theme="1"/>
      <name val="Times New Roman"/>
      <family val="1"/>
    </font>
    <font>
      <sz val="14"/>
      <color rgb="FF000000"/>
      <name val="Times New Roman"/>
      <family val="1"/>
    </font>
    <font>
      <i/>
      <sz val="13"/>
      <color theme="1"/>
      <name val="Times New Roman"/>
      <family val="1"/>
    </font>
    <font>
      <sz val="12"/>
      <name val="Times New Roman"/>
      <family val="2"/>
    </font>
    <font>
      <sz val="12"/>
      <color indexed="8"/>
      <name val="Times New Roman"/>
      <family val="2"/>
    </font>
    <font>
      <i/>
      <sz val="11"/>
      <color theme="1"/>
      <name val="Times New Roman"/>
      <family val="1"/>
    </font>
    <font>
      <sz val="11"/>
      <color theme="1"/>
      <name val="Times New Roman"/>
      <family val="1"/>
    </font>
    <font>
      <b/>
      <sz val="11"/>
      <color theme="1"/>
      <name val="Times New Roman"/>
      <family val="1"/>
    </font>
    <font>
      <sz val="11"/>
      <color indexed="8"/>
      <name val="Times New Roman"/>
      <family val="1"/>
    </font>
    <font>
      <b/>
      <sz val="11"/>
      <color indexed="8"/>
      <name val="Times New Roman"/>
      <family val="1"/>
    </font>
    <font>
      <sz val="14"/>
      <color theme="1"/>
      <name val="Times New Roman"/>
      <family val="1"/>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3" fillId="0" borderId="0" xfId="0" applyFont="1" applyAlignment="1"/>
    <xf numFmtId="0" fontId="2" fillId="0" borderId="0" xfId="0" applyFont="1" applyAlignment="1">
      <alignment vertical="center" wrapText="1"/>
    </xf>
    <xf numFmtId="0" fontId="2" fillId="0" borderId="0" xfId="0" applyFont="1" applyAlignment="1"/>
    <xf numFmtId="0" fontId="3" fillId="0" borderId="0" xfId="0" applyFont="1" applyAlignment="1">
      <alignment vertical="top"/>
    </xf>
    <xf numFmtId="0" fontId="0" fillId="0" borderId="0" xfId="0" applyAlignment="1">
      <alignment vertical="top"/>
    </xf>
    <xf numFmtId="0" fontId="4" fillId="0" borderId="0" xfId="0" applyFont="1"/>
    <xf numFmtId="0" fontId="4" fillId="0" borderId="0" xfId="0" applyFont="1" applyAlignment="1">
      <alignment horizontal="center"/>
    </xf>
    <xf numFmtId="0" fontId="7" fillId="0" borderId="0" xfId="0" applyFont="1"/>
    <xf numFmtId="0" fontId="0" fillId="0" borderId="0" xfId="0" applyAlignment="1">
      <alignment horizontal="right" vertical="top"/>
    </xf>
    <xf numFmtId="166" fontId="6" fillId="2" borderId="1" xfId="0" applyNumberFormat="1" applyFont="1" applyFill="1" applyBorder="1" applyAlignment="1">
      <alignment horizontal="right" vertical="top"/>
    </xf>
    <xf numFmtId="166" fontId="5" fillId="0" borderId="7" xfId="0" applyNumberFormat="1" applyFont="1" applyBorder="1" applyAlignment="1">
      <alignment horizontal="right" vertical="top"/>
    </xf>
    <xf numFmtId="166" fontId="5" fillId="0" borderId="8" xfId="0" applyNumberFormat="1" applyFont="1" applyBorder="1" applyAlignment="1">
      <alignment horizontal="right" vertical="top"/>
    </xf>
    <xf numFmtId="166" fontId="5" fillId="0" borderId="9" xfId="0" applyNumberFormat="1" applyFont="1" applyBorder="1" applyAlignment="1">
      <alignment horizontal="right" vertical="top"/>
    </xf>
    <xf numFmtId="0" fontId="3" fillId="0" borderId="0" xfId="0" applyFont="1" applyAlignment="1">
      <alignment horizontal="right" vertical="top"/>
    </xf>
    <xf numFmtId="3" fontId="8" fillId="0" borderId="10" xfId="0" applyNumberFormat="1" applyFont="1" applyBorder="1" applyAlignment="1">
      <alignment horizontal="right" vertical="center" wrapText="1"/>
    </xf>
    <xf numFmtId="3" fontId="7" fillId="0" borderId="0" xfId="0" applyNumberFormat="1" applyFont="1"/>
    <xf numFmtId="166" fontId="4" fillId="0" borderId="1" xfId="0" applyNumberFormat="1" applyFont="1" applyBorder="1" applyAlignment="1">
      <alignment horizontal="right" vertical="top"/>
    </xf>
    <xf numFmtId="0" fontId="9" fillId="0" borderId="0" xfId="0" applyFont="1" applyAlignment="1">
      <alignment horizontal="center" vertical="top"/>
    </xf>
    <xf numFmtId="0" fontId="7" fillId="0" borderId="0" xfId="0" applyFont="1" applyAlignment="1">
      <alignment horizontal="center" vertical="top"/>
    </xf>
    <xf numFmtId="0" fontId="10" fillId="0" borderId="11" xfId="0" applyFont="1" applyBorder="1" applyAlignment="1">
      <alignment horizontal="center" vertical="center" wrapText="1"/>
    </xf>
    <xf numFmtId="49" fontId="11" fillId="0" borderId="12" xfId="0" applyNumberFormat="1" applyFont="1" applyBorder="1" applyAlignment="1">
      <alignment horizontal="left" vertical="center"/>
    </xf>
    <xf numFmtId="0" fontId="10" fillId="0" borderId="13" xfId="0" applyFont="1" applyBorder="1" applyAlignment="1">
      <alignment horizontal="center" vertical="center" wrapText="1"/>
    </xf>
    <xf numFmtId="49" fontId="11" fillId="0" borderId="14" xfId="0" applyNumberFormat="1" applyFont="1" applyBorder="1" applyAlignment="1">
      <alignment horizontal="left" vertical="center"/>
    </xf>
    <xf numFmtId="49" fontId="10" fillId="0" borderId="14" xfId="0" applyNumberFormat="1" applyFont="1" applyFill="1" applyBorder="1" applyAlignment="1">
      <alignment horizontal="left" vertical="center"/>
    </xf>
    <xf numFmtId="49" fontId="11" fillId="0" borderId="14" xfId="0" applyNumberFormat="1" applyFont="1" applyFill="1" applyBorder="1" applyAlignment="1">
      <alignment horizontal="left" vertical="center"/>
    </xf>
    <xf numFmtId="49" fontId="10" fillId="0" borderId="14" xfId="0" applyNumberFormat="1" applyFont="1" applyBorder="1" applyAlignment="1">
      <alignment horizontal="left" vertical="center"/>
    </xf>
    <xf numFmtId="0" fontId="10" fillId="0" borderId="15" xfId="0" applyFont="1" applyBorder="1" applyAlignment="1">
      <alignment horizontal="center" vertical="center" wrapText="1"/>
    </xf>
    <xf numFmtId="49" fontId="10" fillId="0" borderId="16" xfId="0" applyNumberFormat="1" applyFont="1" applyBorder="1" applyAlignment="1">
      <alignment horizontal="left" vertical="center"/>
    </xf>
    <xf numFmtId="167" fontId="7" fillId="0" borderId="0" xfId="0" applyNumberFormat="1" applyFont="1"/>
    <xf numFmtId="166" fontId="6" fillId="3" borderId="1" xfId="0" applyNumberFormat="1" applyFont="1" applyFill="1" applyBorder="1" applyAlignment="1">
      <alignment horizontal="right" vertical="top"/>
    </xf>
    <xf numFmtId="0" fontId="16" fillId="3" borderId="1" xfId="0" applyFont="1" applyFill="1" applyBorder="1" applyAlignment="1">
      <alignment horizontal="center" vertical="center"/>
    </xf>
    <xf numFmtId="0" fontId="12" fillId="0" borderId="0" xfId="0" applyFont="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1" xfId="0" quotePrefix="1" applyFont="1" applyBorder="1" applyAlignment="1">
      <alignment horizontal="center" vertical="center"/>
    </xf>
    <xf numFmtId="165" fontId="14" fillId="0" borderId="1" xfId="1" quotePrefix="1" applyNumberFormat="1" applyFont="1" applyBorder="1" applyAlignment="1">
      <alignment horizontal="center" vertical="top"/>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4" fillId="0" borderId="4" xfId="0" quotePrefix="1" applyFont="1" applyBorder="1" applyAlignment="1">
      <alignment horizontal="center" vertical="top"/>
    </xf>
    <xf numFmtId="0" fontId="14" fillId="0" borderId="5" xfId="0" quotePrefix="1"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2" fillId="0" borderId="0" xfId="0" applyFont="1" applyAlignment="1">
      <alignment horizontal="center"/>
    </xf>
    <xf numFmtId="0" fontId="2" fillId="0" borderId="0" xfId="0" applyFont="1" applyAlignment="1">
      <alignment horizontal="center" vertical="center" wrapText="1"/>
    </xf>
    <xf numFmtId="0" fontId="9" fillId="0" borderId="0" xfId="0" applyFont="1" applyAlignment="1">
      <alignment horizontal="right" vertical="top"/>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4" fillId="0" borderId="4" xfId="0" applyFont="1" applyBorder="1" applyAlignment="1">
      <alignment horizontal="center" vertical="top"/>
    </xf>
    <xf numFmtId="0" fontId="4" fillId="0" borderId="6" xfId="0" applyFont="1" applyBorder="1" applyAlignment="1">
      <alignment horizontal="center" vertical="top"/>
    </xf>
    <xf numFmtId="0" fontId="4" fillId="0" borderId="5" xfId="0" applyFont="1" applyBorder="1" applyAlignment="1">
      <alignment horizontal="center" vertical="top"/>
    </xf>
    <xf numFmtId="0" fontId="17"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abSelected="1" zoomScale="106" zoomScaleNormal="106" workbookViewId="0">
      <selection activeCell="A3" sqref="A3:F3"/>
    </sheetView>
  </sheetViews>
  <sheetFormatPr defaultRowHeight="18.75" x14ac:dyDescent="0.3"/>
  <cols>
    <col min="1" max="1" width="3.6640625" style="37" bestFit="1" customWidth="1"/>
    <col min="2" max="2" width="6" style="19" bestFit="1" customWidth="1"/>
    <col min="3" max="3" width="21.88671875" style="5" customWidth="1"/>
    <col min="4" max="4" width="14.77734375" style="9" customWidth="1"/>
    <col min="5" max="5" width="14.109375" style="9" customWidth="1"/>
    <col min="6" max="6" width="15" style="9" customWidth="1"/>
    <col min="7" max="7" width="0" hidden="1" customWidth="1"/>
    <col min="8" max="8" width="14.44140625" hidden="1" customWidth="1"/>
  </cols>
  <sheetData>
    <row r="1" spans="1:10" x14ac:dyDescent="0.3">
      <c r="A1" s="52" t="s">
        <v>95</v>
      </c>
      <c r="B1" s="52"/>
      <c r="C1" s="52"/>
      <c r="D1" s="52"/>
      <c r="E1" s="52"/>
      <c r="F1" s="52"/>
      <c r="G1" s="3"/>
      <c r="H1" s="3"/>
      <c r="I1" s="3"/>
      <c r="J1" s="3"/>
    </row>
    <row r="2" spans="1:10" ht="40.5" customHeight="1" x14ac:dyDescent="0.3">
      <c r="A2" s="53" t="s">
        <v>98</v>
      </c>
      <c r="B2" s="53"/>
      <c r="C2" s="53"/>
      <c r="D2" s="53"/>
      <c r="E2" s="53"/>
      <c r="F2" s="53"/>
      <c r="G2" s="2"/>
      <c r="H2" s="2"/>
      <c r="I2" s="2"/>
      <c r="J2" s="2"/>
    </row>
    <row r="3" spans="1:10" ht="24" customHeight="1" x14ac:dyDescent="0.3">
      <c r="A3" s="60" t="s">
        <v>99</v>
      </c>
      <c r="B3" s="60"/>
      <c r="C3" s="60"/>
      <c r="D3" s="60"/>
      <c r="E3" s="60"/>
      <c r="F3" s="60"/>
      <c r="G3" s="2"/>
      <c r="H3" s="2"/>
      <c r="I3" s="2"/>
      <c r="J3" s="2"/>
    </row>
    <row r="4" spans="1:10" x14ac:dyDescent="0.3">
      <c r="A4" s="32"/>
      <c r="B4" s="18"/>
      <c r="C4" s="4"/>
      <c r="D4" s="14"/>
      <c r="E4" s="54" t="s">
        <v>4</v>
      </c>
      <c r="F4" s="54"/>
      <c r="G4" s="1"/>
      <c r="H4" s="1"/>
      <c r="I4" s="1"/>
      <c r="J4" s="1"/>
    </row>
    <row r="5" spans="1:10" s="6" customFormat="1" ht="18.75" customHeight="1" thickBot="1" x14ac:dyDescent="0.3">
      <c r="A5" s="55" t="s">
        <v>97</v>
      </c>
      <c r="B5" s="44" t="s">
        <v>0</v>
      </c>
      <c r="C5" s="45"/>
      <c r="D5" s="57" t="s">
        <v>1</v>
      </c>
      <c r="E5" s="58"/>
      <c r="F5" s="59"/>
      <c r="H5" s="15"/>
    </row>
    <row r="6" spans="1:10" s="6" customFormat="1" ht="33.75" thickBot="1" x14ac:dyDescent="0.3">
      <c r="A6" s="56"/>
      <c r="B6" s="46"/>
      <c r="C6" s="47"/>
      <c r="D6" s="38" t="s">
        <v>2</v>
      </c>
      <c r="E6" s="38" t="s">
        <v>3</v>
      </c>
      <c r="F6" s="39" t="s">
        <v>94</v>
      </c>
      <c r="H6" s="15"/>
    </row>
    <row r="7" spans="1:10" s="7" customFormat="1" ht="18.75" customHeight="1" x14ac:dyDescent="0.25">
      <c r="A7" s="40" t="s">
        <v>6</v>
      </c>
      <c r="B7" s="48" t="s">
        <v>7</v>
      </c>
      <c r="C7" s="49"/>
      <c r="D7" s="41" t="s">
        <v>8</v>
      </c>
      <c r="E7" s="41" t="s">
        <v>9</v>
      </c>
      <c r="F7" s="41" t="s">
        <v>10</v>
      </c>
    </row>
    <row r="8" spans="1:10" s="8" customFormat="1" ht="21.75" customHeight="1" x14ac:dyDescent="0.25">
      <c r="A8" s="33"/>
      <c r="B8" s="50" t="s">
        <v>5</v>
      </c>
      <c r="C8" s="51"/>
      <c r="D8" s="17">
        <f>D9</f>
        <v>4730000000</v>
      </c>
      <c r="E8" s="17">
        <f t="shared" ref="E8:F8" si="0">E9</f>
        <v>170045000</v>
      </c>
      <c r="F8" s="17">
        <f t="shared" si="0"/>
        <v>4900045000</v>
      </c>
      <c r="H8" s="16"/>
    </row>
    <row r="9" spans="1:10" s="8" customFormat="1" ht="33.75" customHeight="1" x14ac:dyDescent="0.25">
      <c r="A9" s="31"/>
      <c r="B9" s="42" t="s">
        <v>96</v>
      </c>
      <c r="C9" s="43"/>
      <c r="D9" s="30">
        <f t="shared" ref="D9:E9" si="1">SUM(D10:D104)</f>
        <v>4730000000</v>
      </c>
      <c r="E9" s="30">
        <f t="shared" si="1"/>
        <v>170045000</v>
      </c>
      <c r="F9" s="30">
        <f>SUM(F10:F104)</f>
        <v>4900045000</v>
      </c>
      <c r="G9" s="10">
        <f t="shared" ref="G9" si="2">SUM(G10:G104)</f>
        <v>0</v>
      </c>
      <c r="H9" s="10"/>
    </row>
    <row r="10" spans="1:10" s="8" customFormat="1" ht="21.95" customHeight="1" x14ac:dyDescent="0.25">
      <c r="A10" s="34">
        <v>1</v>
      </c>
      <c r="B10" s="20" t="s">
        <v>11</v>
      </c>
      <c r="C10" s="21" t="s">
        <v>12</v>
      </c>
      <c r="D10" s="11">
        <v>68670000</v>
      </c>
      <c r="E10" s="11">
        <f>ROUND(D10*H$14,-3)-8000</f>
        <v>2461000</v>
      </c>
      <c r="F10" s="11">
        <f>D10+E10</f>
        <v>71131000</v>
      </c>
      <c r="H10" s="29">
        <v>4900045000</v>
      </c>
    </row>
    <row r="11" spans="1:10" s="8" customFormat="1" ht="21.95" customHeight="1" x14ac:dyDescent="0.25">
      <c r="A11" s="35">
        <v>2</v>
      </c>
      <c r="B11" s="22" t="s">
        <v>11</v>
      </c>
      <c r="C11" s="23" t="s">
        <v>13</v>
      </c>
      <c r="D11" s="12">
        <v>98100000</v>
      </c>
      <c r="E11" s="12">
        <f>ROUND(D11*H$14,-3)-5000</f>
        <v>3522000</v>
      </c>
      <c r="F11" s="12">
        <f t="shared" ref="F11:F74" si="3">D11+E11</f>
        <v>101622000</v>
      </c>
      <c r="H11" s="29">
        <v>4730000000</v>
      </c>
    </row>
    <row r="12" spans="1:10" s="8" customFormat="1" ht="21.95" customHeight="1" x14ac:dyDescent="0.25">
      <c r="A12" s="35">
        <v>3</v>
      </c>
      <c r="B12" s="22" t="s">
        <v>11</v>
      </c>
      <c r="C12" s="23" t="s">
        <v>14</v>
      </c>
      <c r="D12" s="12">
        <v>98100000</v>
      </c>
      <c r="E12" s="12">
        <f>ROUND(D12*H$14,-3)-5000</f>
        <v>3522000</v>
      </c>
      <c r="F12" s="12">
        <f t="shared" si="3"/>
        <v>101622000</v>
      </c>
      <c r="H12" s="29">
        <v>170045000</v>
      </c>
    </row>
    <row r="13" spans="1:10" s="8" customFormat="1" ht="21.95" customHeight="1" x14ac:dyDescent="0.25">
      <c r="A13" s="35">
        <v>4</v>
      </c>
      <c r="B13" s="22" t="s">
        <v>11</v>
      </c>
      <c r="C13" s="23" t="s">
        <v>15</v>
      </c>
      <c r="D13" s="12">
        <v>58860000</v>
      </c>
      <c r="E13" s="12">
        <f>ROUND(D13*H$14,-3)</f>
        <v>2116000</v>
      </c>
      <c r="F13" s="12">
        <f t="shared" si="3"/>
        <v>60976000</v>
      </c>
      <c r="H13" s="29"/>
    </row>
    <row r="14" spans="1:10" s="8" customFormat="1" ht="21.95" customHeight="1" x14ac:dyDescent="0.25">
      <c r="A14" s="35">
        <v>5</v>
      </c>
      <c r="B14" s="22" t="s">
        <v>11</v>
      </c>
      <c r="C14" s="23" t="s">
        <v>16</v>
      </c>
      <c r="D14" s="12">
        <v>98100000</v>
      </c>
      <c r="E14" s="12">
        <f>ROUND(D14*H$14,-3)-5000</f>
        <v>3522000</v>
      </c>
      <c r="F14" s="12">
        <f t="shared" si="3"/>
        <v>101622000</v>
      </c>
      <c r="H14" s="29">
        <f>H12/D9</f>
        <v>3.5950317124735731E-2</v>
      </c>
    </row>
    <row r="15" spans="1:10" s="8" customFormat="1" ht="21.95" customHeight="1" x14ac:dyDescent="0.25">
      <c r="A15" s="35">
        <v>6</v>
      </c>
      <c r="B15" s="22" t="s">
        <v>11</v>
      </c>
      <c r="C15" s="23" t="s">
        <v>17</v>
      </c>
      <c r="D15" s="12">
        <v>49050000</v>
      </c>
      <c r="E15" s="12">
        <f t="shared" ref="E15:E46" si="4">ROUND(D15*H$14,-3)</f>
        <v>1763000</v>
      </c>
      <c r="F15" s="12">
        <f t="shared" si="3"/>
        <v>50813000</v>
      </c>
      <c r="H15" s="29"/>
    </row>
    <row r="16" spans="1:10" s="8" customFormat="1" ht="21.95" customHeight="1" x14ac:dyDescent="0.25">
      <c r="A16" s="35">
        <v>7</v>
      </c>
      <c r="B16" s="22" t="s">
        <v>11</v>
      </c>
      <c r="C16" s="23" t="s">
        <v>18</v>
      </c>
      <c r="D16" s="12">
        <v>58860000</v>
      </c>
      <c r="E16" s="12">
        <f t="shared" si="4"/>
        <v>2116000</v>
      </c>
      <c r="F16" s="12">
        <f t="shared" si="3"/>
        <v>60976000</v>
      </c>
      <c r="H16" s="29"/>
    </row>
    <row r="17" spans="1:8" s="8" customFormat="1" ht="21.95" customHeight="1" x14ac:dyDescent="0.25">
      <c r="A17" s="35">
        <v>8</v>
      </c>
      <c r="B17" s="22" t="s">
        <v>11</v>
      </c>
      <c r="C17" s="23" t="s">
        <v>19</v>
      </c>
      <c r="D17" s="12">
        <v>88290000</v>
      </c>
      <c r="E17" s="12">
        <f t="shared" si="4"/>
        <v>3174000</v>
      </c>
      <c r="F17" s="12">
        <f t="shared" si="3"/>
        <v>91464000</v>
      </c>
      <c r="H17" s="29">
        <f>H12-E9</f>
        <v>0</v>
      </c>
    </row>
    <row r="18" spans="1:8" s="8" customFormat="1" ht="21.95" customHeight="1" x14ac:dyDescent="0.25">
      <c r="A18" s="35">
        <v>9</v>
      </c>
      <c r="B18" s="22" t="s">
        <v>11</v>
      </c>
      <c r="C18" s="23" t="s">
        <v>20</v>
      </c>
      <c r="D18" s="12">
        <v>88290000</v>
      </c>
      <c r="E18" s="12">
        <f t="shared" si="4"/>
        <v>3174000</v>
      </c>
      <c r="F18" s="12">
        <f t="shared" si="3"/>
        <v>91464000</v>
      </c>
    </row>
    <row r="19" spans="1:8" s="8" customFormat="1" ht="21.95" customHeight="1" x14ac:dyDescent="0.25">
      <c r="A19" s="35">
        <v>10</v>
      </c>
      <c r="B19" s="22" t="s">
        <v>11</v>
      </c>
      <c r="C19" s="23" t="s">
        <v>21</v>
      </c>
      <c r="D19" s="12">
        <v>98100000</v>
      </c>
      <c r="E19" s="12">
        <f t="shared" si="4"/>
        <v>3527000</v>
      </c>
      <c r="F19" s="12">
        <f t="shared" si="3"/>
        <v>101627000</v>
      </c>
    </row>
    <row r="20" spans="1:8" s="8" customFormat="1" ht="21.95" customHeight="1" x14ac:dyDescent="0.25">
      <c r="A20" s="35">
        <v>11</v>
      </c>
      <c r="B20" s="22" t="s">
        <v>11</v>
      </c>
      <c r="C20" s="23" t="s">
        <v>22</v>
      </c>
      <c r="D20" s="12">
        <v>98100000</v>
      </c>
      <c r="E20" s="12">
        <f t="shared" si="4"/>
        <v>3527000</v>
      </c>
      <c r="F20" s="12">
        <f t="shared" si="3"/>
        <v>101627000</v>
      </c>
    </row>
    <row r="21" spans="1:8" s="8" customFormat="1" ht="21.95" customHeight="1" x14ac:dyDescent="0.25">
      <c r="A21" s="35">
        <v>12</v>
      </c>
      <c r="B21" s="22" t="s">
        <v>11</v>
      </c>
      <c r="C21" s="23" t="s">
        <v>23</v>
      </c>
      <c r="D21" s="12">
        <v>98100000</v>
      </c>
      <c r="E21" s="12">
        <f t="shared" si="4"/>
        <v>3527000</v>
      </c>
      <c r="F21" s="12">
        <f t="shared" si="3"/>
        <v>101627000</v>
      </c>
    </row>
    <row r="22" spans="1:8" s="8" customFormat="1" ht="21.95" customHeight="1" x14ac:dyDescent="0.25">
      <c r="A22" s="35">
        <v>13</v>
      </c>
      <c r="B22" s="22" t="s">
        <v>11</v>
      </c>
      <c r="C22" s="23" t="s">
        <v>24</v>
      </c>
      <c r="D22" s="12">
        <v>98100000</v>
      </c>
      <c r="E22" s="12">
        <f t="shared" si="4"/>
        <v>3527000</v>
      </c>
      <c r="F22" s="12">
        <f t="shared" si="3"/>
        <v>101627000</v>
      </c>
    </row>
    <row r="23" spans="1:8" s="8" customFormat="1" ht="21.95" customHeight="1" x14ac:dyDescent="0.25">
      <c r="A23" s="35">
        <v>14</v>
      </c>
      <c r="B23" s="22" t="s">
        <v>11</v>
      </c>
      <c r="C23" s="23" t="s">
        <v>25</v>
      </c>
      <c r="D23" s="12">
        <v>137340000</v>
      </c>
      <c r="E23" s="12">
        <f t="shared" si="4"/>
        <v>4937000</v>
      </c>
      <c r="F23" s="12">
        <f t="shared" si="3"/>
        <v>142277000</v>
      </c>
    </row>
    <row r="24" spans="1:8" s="8" customFormat="1" ht="21.95" customHeight="1" x14ac:dyDescent="0.25">
      <c r="A24" s="35">
        <v>15</v>
      </c>
      <c r="B24" s="22" t="s">
        <v>11</v>
      </c>
      <c r="C24" s="23" t="s">
        <v>26</v>
      </c>
      <c r="D24" s="12">
        <v>49050000</v>
      </c>
      <c r="E24" s="12">
        <f t="shared" si="4"/>
        <v>1763000</v>
      </c>
      <c r="F24" s="12">
        <f t="shared" si="3"/>
        <v>50813000</v>
      </c>
    </row>
    <row r="25" spans="1:8" s="8" customFormat="1" ht="21.95" customHeight="1" x14ac:dyDescent="0.25">
      <c r="A25" s="35">
        <v>16</v>
      </c>
      <c r="B25" s="22" t="s">
        <v>11</v>
      </c>
      <c r="C25" s="23" t="s">
        <v>27</v>
      </c>
      <c r="D25" s="12">
        <v>103900000</v>
      </c>
      <c r="E25" s="12">
        <f t="shared" si="4"/>
        <v>3735000</v>
      </c>
      <c r="F25" s="12">
        <f t="shared" si="3"/>
        <v>107635000</v>
      </c>
    </row>
    <row r="26" spans="1:8" s="8" customFormat="1" ht="21.95" customHeight="1" x14ac:dyDescent="0.25">
      <c r="A26" s="35">
        <v>17</v>
      </c>
      <c r="B26" s="22" t="s">
        <v>11</v>
      </c>
      <c r="C26" s="23" t="s">
        <v>28</v>
      </c>
      <c r="D26" s="12">
        <v>103900000</v>
      </c>
      <c r="E26" s="12">
        <f t="shared" si="4"/>
        <v>3735000</v>
      </c>
      <c r="F26" s="12">
        <f t="shared" si="3"/>
        <v>107635000</v>
      </c>
    </row>
    <row r="27" spans="1:8" s="8" customFormat="1" ht="21.95" customHeight="1" x14ac:dyDescent="0.25">
      <c r="A27" s="35">
        <v>18</v>
      </c>
      <c r="B27" s="22" t="s">
        <v>11</v>
      </c>
      <c r="C27" s="23" t="s">
        <v>29</v>
      </c>
      <c r="D27" s="12">
        <v>103900000</v>
      </c>
      <c r="E27" s="12">
        <f t="shared" si="4"/>
        <v>3735000</v>
      </c>
      <c r="F27" s="12">
        <f t="shared" si="3"/>
        <v>107635000</v>
      </c>
    </row>
    <row r="28" spans="1:8" s="8" customFormat="1" ht="21.95" customHeight="1" x14ac:dyDescent="0.25">
      <c r="A28" s="35">
        <v>19</v>
      </c>
      <c r="B28" s="22" t="s">
        <v>11</v>
      </c>
      <c r="C28" s="23" t="s">
        <v>30</v>
      </c>
      <c r="D28" s="12">
        <v>51950000</v>
      </c>
      <c r="E28" s="12">
        <f t="shared" si="4"/>
        <v>1868000</v>
      </c>
      <c r="F28" s="12">
        <f t="shared" si="3"/>
        <v>53818000</v>
      </c>
    </row>
    <row r="29" spans="1:8" s="8" customFormat="1" ht="21.95" customHeight="1" x14ac:dyDescent="0.25">
      <c r="A29" s="35">
        <v>20</v>
      </c>
      <c r="B29" s="22" t="s">
        <v>11</v>
      </c>
      <c r="C29" s="23" t="s">
        <v>31</v>
      </c>
      <c r="D29" s="12">
        <v>103900000</v>
      </c>
      <c r="E29" s="12">
        <f t="shared" si="4"/>
        <v>3735000</v>
      </c>
      <c r="F29" s="12">
        <f t="shared" si="3"/>
        <v>107635000</v>
      </c>
    </row>
    <row r="30" spans="1:8" s="8" customFormat="1" ht="21.95" customHeight="1" x14ac:dyDescent="0.25">
      <c r="A30" s="35">
        <v>21</v>
      </c>
      <c r="B30" s="22" t="s">
        <v>11</v>
      </c>
      <c r="C30" s="24" t="s">
        <v>32</v>
      </c>
      <c r="D30" s="12">
        <v>51950000</v>
      </c>
      <c r="E30" s="12">
        <f t="shared" si="4"/>
        <v>1868000</v>
      </c>
      <c r="F30" s="12">
        <f t="shared" si="3"/>
        <v>53818000</v>
      </c>
    </row>
    <row r="31" spans="1:8" s="8" customFormat="1" ht="21.95" customHeight="1" x14ac:dyDescent="0.25">
      <c r="A31" s="35">
        <v>22</v>
      </c>
      <c r="B31" s="22" t="s">
        <v>11</v>
      </c>
      <c r="C31" s="23" t="s">
        <v>33</v>
      </c>
      <c r="D31" s="12">
        <v>51950000</v>
      </c>
      <c r="E31" s="12">
        <f t="shared" si="4"/>
        <v>1868000</v>
      </c>
      <c r="F31" s="12">
        <f t="shared" si="3"/>
        <v>53818000</v>
      </c>
    </row>
    <row r="32" spans="1:8" s="8" customFormat="1" ht="21.95" customHeight="1" x14ac:dyDescent="0.25">
      <c r="A32" s="35">
        <v>23</v>
      </c>
      <c r="B32" s="22" t="s">
        <v>11</v>
      </c>
      <c r="C32" s="23" t="s">
        <v>34</v>
      </c>
      <c r="D32" s="12">
        <v>103900000</v>
      </c>
      <c r="E32" s="12">
        <f t="shared" si="4"/>
        <v>3735000</v>
      </c>
      <c r="F32" s="12">
        <f t="shared" si="3"/>
        <v>107635000</v>
      </c>
    </row>
    <row r="33" spans="1:6" s="8" customFormat="1" ht="21.95" customHeight="1" x14ac:dyDescent="0.25">
      <c r="A33" s="35">
        <v>24</v>
      </c>
      <c r="B33" s="22" t="s">
        <v>11</v>
      </c>
      <c r="C33" s="23" t="s">
        <v>35</v>
      </c>
      <c r="D33" s="12">
        <v>103900000</v>
      </c>
      <c r="E33" s="12">
        <f t="shared" si="4"/>
        <v>3735000</v>
      </c>
      <c r="F33" s="12">
        <f t="shared" si="3"/>
        <v>107635000</v>
      </c>
    </row>
    <row r="34" spans="1:6" s="8" customFormat="1" ht="21.95" customHeight="1" x14ac:dyDescent="0.25">
      <c r="A34" s="35">
        <v>25</v>
      </c>
      <c r="B34" s="22" t="s">
        <v>11</v>
      </c>
      <c r="C34" s="25" t="s">
        <v>36</v>
      </c>
      <c r="D34" s="12">
        <v>135070000</v>
      </c>
      <c r="E34" s="12">
        <f t="shared" si="4"/>
        <v>4856000</v>
      </c>
      <c r="F34" s="12">
        <f t="shared" si="3"/>
        <v>139926000</v>
      </c>
    </row>
    <row r="35" spans="1:6" s="8" customFormat="1" ht="21.95" customHeight="1" x14ac:dyDescent="0.25">
      <c r="A35" s="35">
        <v>26</v>
      </c>
      <c r="B35" s="22" t="s">
        <v>11</v>
      </c>
      <c r="C35" s="25" t="s">
        <v>37</v>
      </c>
      <c r="D35" s="12">
        <v>124680000</v>
      </c>
      <c r="E35" s="12">
        <f t="shared" si="4"/>
        <v>4482000</v>
      </c>
      <c r="F35" s="12">
        <f t="shared" si="3"/>
        <v>129162000</v>
      </c>
    </row>
    <row r="36" spans="1:6" s="8" customFormat="1" ht="21.95" customHeight="1" x14ac:dyDescent="0.25">
      <c r="A36" s="35">
        <v>27</v>
      </c>
      <c r="B36" s="22" t="s">
        <v>11</v>
      </c>
      <c r="C36" s="23" t="s">
        <v>38</v>
      </c>
      <c r="D36" s="12">
        <v>155850000</v>
      </c>
      <c r="E36" s="12">
        <f t="shared" si="4"/>
        <v>5603000</v>
      </c>
      <c r="F36" s="12">
        <f t="shared" si="3"/>
        <v>161453000</v>
      </c>
    </row>
    <row r="37" spans="1:6" s="8" customFormat="1" ht="21.95" customHeight="1" x14ac:dyDescent="0.25">
      <c r="A37" s="35">
        <v>28</v>
      </c>
      <c r="B37" s="22" t="s">
        <v>11</v>
      </c>
      <c r="C37" s="23" t="s">
        <v>39</v>
      </c>
      <c r="D37" s="12">
        <v>103900000</v>
      </c>
      <c r="E37" s="12">
        <f t="shared" si="4"/>
        <v>3735000</v>
      </c>
      <c r="F37" s="12">
        <f t="shared" si="3"/>
        <v>107635000</v>
      </c>
    </row>
    <row r="38" spans="1:6" s="8" customFormat="1" ht="21.95" customHeight="1" x14ac:dyDescent="0.25">
      <c r="A38" s="35">
        <v>29</v>
      </c>
      <c r="B38" s="22" t="s">
        <v>11</v>
      </c>
      <c r="C38" s="23" t="s">
        <v>40</v>
      </c>
      <c r="D38" s="12">
        <v>103900000</v>
      </c>
      <c r="E38" s="12">
        <f t="shared" si="4"/>
        <v>3735000</v>
      </c>
      <c r="F38" s="12">
        <f t="shared" si="3"/>
        <v>107635000</v>
      </c>
    </row>
    <row r="39" spans="1:6" s="8" customFormat="1" ht="21.95" customHeight="1" x14ac:dyDescent="0.25">
      <c r="A39" s="35">
        <v>30</v>
      </c>
      <c r="B39" s="22" t="s">
        <v>11</v>
      </c>
      <c r="C39" s="23" t="s">
        <v>41</v>
      </c>
      <c r="D39" s="12">
        <v>51950000</v>
      </c>
      <c r="E39" s="12">
        <f t="shared" si="4"/>
        <v>1868000</v>
      </c>
      <c r="F39" s="12">
        <f t="shared" si="3"/>
        <v>53818000</v>
      </c>
    </row>
    <row r="40" spans="1:6" s="8" customFormat="1" ht="21.95" customHeight="1" x14ac:dyDescent="0.25">
      <c r="A40" s="35">
        <v>31</v>
      </c>
      <c r="B40" s="22" t="s">
        <v>11</v>
      </c>
      <c r="C40" s="23" t="s">
        <v>42</v>
      </c>
      <c r="D40" s="12">
        <v>51950000</v>
      </c>
      <c r="E40" s="12">
        <f t="shared" si="4"/>
        <v>1868000</v>
      </c>
      <c r="F40" s="12">
        <f t="shared" si="3"/>
        <v>53818000</v>
      </c>
    </row>
    <row r="41" spans="1:6" s="8" customFormat="1" ht="21.95" customHeight="1" x14ac:dyDescent="0.25">
      <c r="A41" s="35">
        <v>32</v>
      </c>
      <c r="B41" s="22" t="s">
        <v>11</v>
      </c>
      <c r="C41" s="23" t="s">
        <v>43</v>
      </c>
      <c r="D41" s="12">
        <v>51950000</v>
      </c>
      <c r="E41" s="12">
        <f t="shared" si="4"/>
        <v>1868000</v>
      </c>
      <c r="F41" s="12">
        <f t="shared" si="3"/>
        <v>53818000</v>
      </c>
    </row>
    <row r="42" spans="1:6" s="8" customFormat="1" ht="21.95" customHeight="1" x14ac:dyDescent="0.25">
      <c r="A42" s="35">
        <v>33</v>
      </c>
      <c r="B42" s="22" t="s">
        <v>11</v>
      </c>
      <c r="C42" s="23" t="s">
        <v>44</v>
      </c>
      <c r="D42" s="12">
        <v>155850000</v>
      </c>
      <c r="E42" s="12">
        <f t="shared" si="4"/>
        <v>5603000</v>
      </c>
      <c r="F42" s="12">
        <f t="shared" si="3"/>
        <v>161453000</v>
      </c>
    </row>
    <row r="43" spans="1:6" s="8" customFormat="1" ht="21.95" customHeight="1" x14ac:dyDescent="0.25">
      <c r="A43" s="35">
        <v>34</v>
      </c>
      <c r="B43" s="22" t="s">
        <v>11</v>
      </c>
      <c r="C43" s="23" t="s">
        <v>45</v>
      </c>
      <c r="D43" s="12">
        <v>155850000</v>
      </c>
      <c r="E43" s="12">
        <f t="shared" si="4"/>
        <v>5603000</v>
      </c>
      <c r="F43" s="12">
        <f t="shared" si="3"/>
        <v>161453000</v>
      </c>
    </row>
    <row r="44" spans="1:6" s="8" customFormat="1" ht="21.95" customHeight="1" x14ac:dyDescent="0.25">
      <c r="A44" s="35">
        <v>35</v>
      </c>
      <c r="B44" s="22" t="s">
        <v>11</v>
      </c>
      <c r="C44" s="23" t="s">
        <v>46</v>
      </c>
      <c r="D44" s="12">
        <v>155850000</v>
      </c>
      <c r="E44" s="12">
        <f t="shared" si="4"/>
        <v>5603000</v>
      </c>
      <c r="F44" s="12">
        <f t="shared" si="3"/>
        <v>161453000</v>
      </c>
    </row>
    <row r="45" spans="1:6" s="8" customFormat="1" ht="21.95" customHeight="1" x14ac:dyDescent="0.25">
      <c r="A45" s="35">
        <v>36</v>
      </c>
      <c r="B45" s="22" t="s">
        <v>11</v>
      </c>
      <c r="C45" s="23" t="s">
        <v>47</v>
      </c>
      <c r="D45" s="12">
        <v>155850000</v>
      </c>
      <c r="E45" s="12">
        <f t="shared" si="4"/>
        <v>5603000</v>
      </c>
      <c r="F45" s="12">
        <f t="shared" si="3"/>
        <v>161453000</v>
      </c>
    </row>
    <row r="46" spans="1:6" s="8" customFormat="1" ht="21.95" customHeight="1" x14ac:dyDescent="0.25">
      <c r="A46" s="35">
        <v>37</v>
      </c>
      <c r="B46" s="22" t="s">
        <v>11</v>
      </c>
      <c r="C46" s="23" t="s">
        <v>48</v>
      </c>
      <c r="D46" s="12">
        <v>51950000</v>
      </c>
      <c r="E46" s="12">
        <f t="shared" si="4"/>
        <v>1868000</v>
      </c>
      <c r="F46" s="12">
        <f t="shared" si="3"/>
        <v>53818000</v>
      </c>
    </row>
    <row r="47" spans="1:6" s="8" customFormat="1" ht="21.95" customHeight="1" x14ac:dyDescent="0.25">
      <c r="A47" s="35">
        <v>38</v>
      </c>
      <c r="B47" s="22" t="s">
        <v>11</v>
      </c>
      <c r="C47" s="23" t="s">
        <v>14</v>
      </c>
      <c r="D47" s="12">
        <v>20880000</v>
      </c>
      <c r="E47" s="12">
        <f t="shared" ref="E47:E78" si="5">ROUND(D47*H$14,-3)</f>
        <v>751000</v>
      </c>
      <c r="F47" s="12">
        <f t="shared" si="3"/>
        <v>21631000</v>
      </c>
    </row>
    <row r="48" spans="1:6" s="8" customFormat="1" ht="21.95" customHeight="1" x14ac:dyDescent="0.25">
      <c r="A48" s="35">
        <v>39</v>
      </c>
      <c r="B48" s="22" t="s">
        <v>11</v>
      </c>
      <c r="C48" s="23" t="s">
        <v>15</v>
      </c>
      <c r="D48" s="12">
        <v>20880000</v>
      </c>
      <c r="E48" s="12">
        <f t="shared" si="5"/>
        <v>751000</v>
      </c>
      <c r="F48" s="12">
        <f t="shared" si="3"/>
        <v>21631000</v>
      </c>
    </row>
    <row r="49" spans="1:6" s="8" customFormat="1" ht="21.95" customHeight="1" x14ac:dyDescent="0.25">
      <c r="A49" s="35">
        <v>40</v>
      </c>
      <c r="B49" s="22" t="s">
        <v>11</v>
      </c>
      <c r="C49" s="23" t="s">
        <v>19</v>
      </c>
      <c r="D49" s="12">
        <v>20880000</v>
      </c>
      <c r="E49" s="12">
        <f t="shared" si="5"/>
        <v>751000</v>
      </c>
      <c r="F49" s="12">
        <f t="shared" si="3"/>
        <v>21631000</v>
      </c>
    </row>
    <row r="50" spans="1:6" s="8" customFormat="1" ht="21.95" customHeight="1" x14ac:dyDescent="0.25">
      <c r="A50" s="35">
        <v>41</v>
      </c>
      <c r="B50" s="22" t="s">
        <v>11</v>
      </c>
      <c r="C50" s="23" t="s">
        <v>49</v>
      </c>
      <c r="D50" s="12">
        <v>20880000</v>
      </c>
      <c r="E50" s="12">
        <f t="shared" si="5"/>
        <v>751000</v>
      </c>
      <c r="F50" s="12">
        <f t="shared" si="3"/>
        <v>21631000</v>
      </c>
    </row>
    <row r="51" spans="1:6" s="8" customFormat="1" ht="21.95" customHeight="1" x14ac:dyDescent="0.25">
      <c r="A51" s="35">
        <v>42</v>
      </c>
      <c r="B51" s="22" t="s">
        <v>11</v>
      </c>
      <c r="C51" s="23" t="s">
        <v>50</v>
      </c>
      <c r="D51" s="12">
        <v>20880000</v>
      </c>
      <c r="E51" s="12">
        <f t="shared" si="5"/>
        <v>751000</v>
      </c>
      <c r="F51" s="12">
        <f t="shared" si="3"/>
        <v>21631000</v>
      </c>
    </row>
    <row r="52" spans="1:6" s="8" customFormat="1" ht="21.95" customHeight="1" x14ac:dyDescent="0.25">
      <c r="A52" s="35">
        <v>43</v>
      </c>
      <c r="B52" s="22" t="s">
        <v>11</v>
      </c>
      <c r="C52" s="23" t="s">
        <v>51</v>
      </c>
      <c r="D52" s="12">
        <v>20880000</v>
      </c>
      <c r="E52" s="12">
        <f t="shared" si="5"/>
        <v>751000</v>
      </c>
      <c r="F52" s="12">
        <f t="shared" si="3"/>
        <v>21631000</v>
      </c>
    </row>
    <row r="53" spans="1:6" s="8" customFormat="1" ht="21.95" customHeight="1" x14ac:dyDescent="0.25">
      <c r="A53" s="35">
        <v>44</v>
      </c>
      <c r="B53" s="22" t="s">
        <v>11</v>
      </c>
      <c r="C53" s="23" t="s">
        <v>52</v>
      </c>
      <c r="D53" s="12">
        <v>20880000</v>
      </c>
      <c r="E53" s="12">
        <f t="shared" si="5"/>
        <v>751000</v>
      </c>
      <c r="F53" s="12">
        <f t="shared" si="3"/>
        <v>21631000</v>
      </c>
    </row>
    <row r="54" spans="1:6" s="8" customFormat="1" ht="21.95" customHeight="1" x14ac:dyDescent="0.25">
      <c r="A54" s="35">
        <v>45</v>
      </c>
      <c r="B54" s="22" t="s">
        <v>11</v>
      </c>
      <c r="C54" s="23" t="s">
        <v>53</v>
      </c>
      <c r="D54" s="12">
        <v>20880000</v>
      </c>
      <c r="E54" s="12">
        <f t="shared" si="5"/>
        <v>751000</v>
      </c>
      <c r="F54" s="12">
        <f t="shared" si="3"/>
        <v>21631000</v>
      </c>
    </row>
    <row r="55" spans="1:6" s="8" customFormat="1" ht="21.95" customHeight="1" x14ac:dyDescent="0.25">
      <c r="A55" s="35">
        <v>46</v>
      </c>
      <c r="B55" s="22" t="s">
        <v>11</v>
      </c>
      <c r="C55" s="23" t="s">
        <v>54</v>
      </c>
      <c r="D55" s="12">
        <v>20880000</v>
      </c>
      <c r="E55" s="12">
        <f t="shared" si="5"/>
        <v>751000</v>
      </c>
      <c r="F55" s="12">
        <f t="shared" si="3"/>
        <v>21631000</v>
      </c>
    </row>
    <row r="56" spans="1:6" s="8" customFormat="1" ht="21.95" customHeight="1" x14ac:dyDescent="0.25">
      <c r="A56" s="35">
        <v>47</v>
      </c>
      <c r="B56" s="22" t="s">
        <v>11</v>
      </c>
      <c r="C56" s="23" t="s">
        <v>55</v>
      </c>
      <c r="D56" s="12">
        <v>20880000</v>
      </c>
      <c r="E56" s="12">
        <f t="shared" si="5"/>
        <v>751000</v>
      </c>
      <c r="F56" s="12">
        <f t="shared" si="3"/>
        <v>21631000</v>
      </c>
    </row>
    <row r="57" spans="1:6" s="8" customFormat="1" ht="21.95" customHeight="1" x14ac:dyDescent="0.25">
      <c r="A57" s="35">
        <v>48</v>
      </c>
      <c r="B57" s="22" t="s">
        <v>11</v>
      </c>
      <c r="C57" s="23" t="s">
        <v>56</v>
      </c>
      <c r="D57" s="12">
        <v>20880000</v>
      </c>
      <c r="E57" s="12">
        <f t="shared" si="5"/>
        <v>751000</v>
      </c>
      <c r="F57" s="12">
        <f t="shared" si="3"/>
        <v>21631000</v>
      </c>
    </row>
    <row r="58" spans="1:6" s="8" customFormat="1" ht="21.95" customHeight="1" x14ac:dyDescent="0.25">
      <c r="A58" s="35">
        <v>49</v>
      </c>
      <c r="B58" s="22" t="s">
        <v>11</v>
      </c>
      <c r="C58" s="23" t="s">
        <v>57</v>
      </c>
      <c r="D58" s="12">
        <v>20880000</v>
      </c>
      <c r="E58" s="12">
        <f t="shared" si="5"/>
        <v>751000</v>
      </c>
      <c r="F58" s="12">
        <f t="shared" si="3"/>
        <v>21631000</v>
      </c>
    </row>
    <row r="59" spans="1:6" s="8" customFormat="1" ht="21.95" customHeight="1" x14ac:dyDescent="0.25">
      <c r="A59" s="35">
        <v>50</v>
      </c>
      <c r="B59" s="22" t="s">
        <v>11</v>
      </c>
      <c r="C59" s="23" t="s">
        <v>58</v>
      </c>
      <c r="D59" s="12">
        <v>20880000</v>
      </c>
      <c r="E59" s="12">
        <f t="shared" si="5"/>
        <v>751000</v>
      </c>
      <c r="F59" s="12">
        <f t="shared" si="3"/>
        <v>21631000</v>
      </c>
    </row>
    <row r="60" spans="1:6" s="8" customFormat="1" ht="21.95" customHeight="1" x14ac:dyDescent="0.25">
      <c r="A60" s="35">
        <v>51</v>
      </c>
      <c r="B60" s="22" t="s">
        <v>11</v>
      </c>
      <c r="C60" s="23" t="s">
        <v>59</v>
      </c>
      <c r="D60" s="12">
        <v>20880000</v>
      </c>
      <c r="E60" s="12">
        <f t="shared" si="5"/>
        <v>751000</v>
      </c>
      <c r="F60" s="12">
        <f t="shared" si="3"/>
        <v>21631000</v>
      </c>
    </row>
    <row r="61" spans="1:6" s="8" customFormat="1" ht="21.95" customHeight="1" x14ac:dyDescent="0.25">
      <c r="A61" s="35">
        <v>52</v>
      </c>
      <c r="B61" s="22" t="s">
        <v>11</v>
      </c>
      <c r="C61" s="23" t="s">
        <v>60</v>
      </c>
      <c r="D61" s="12">
        <v>20880000</v>
      </c>
      <c r="E61" s="12">
        <f t="shared" si="5"/>
        <v>751000</v>
      </c>
      <c r="F61" s="12">
        <f t="shared" si="3"/>
        <v>21631000</v>
      </c>
    </row>
    <row r="62" spans="1:6" s="8" customFormat="1" ht="21.95" customHeight="1" x14ac:dyDescent="0.25">
      <c r="A62" s="35">
        <v>53</v>
      </c>
      <c r="B62" s="22" t="s">
        <v>11</v>
      </c>
      <c r="C62" s="23" t="s">
        <v>61</v>
      </c>
      <c r="D62" s="12">
        <v>20880000</v>
      </c>
      <c r="E62" s="12">
        <f t="shared" si="5"/>
        <v>751000</v>
      </c>
      <c r="F62" s="12">
        <f t="shared" si="3"/>
        <v>21631000</v>
      </c>
    </row>
    <row r="63" spans="1:6" s="8" customFormat="1" ht="21.95" customHeight="1" x14ac:dyDescent="0.25">
      <c r="A63" s="35">
        <v>54</v>
      </c>
      <c r="B63" s="22" t="s">
        <v>11</v>
      </c>
      <c r="C63" s="23" t="s">
        <v>62</v>
      </c>
      <c r="D63" s="12">
        <v>20880000</v>
      </c>
      <c r="E63" s="12">
        <f t="shared" si="5"/>
        <v>751000</v>
      </c>
      <c r="F63" s="12">
        <f t="shared" si="3"/>
        <v>21631000</v>
      </c>
    </row>
    <row r="64" spans="1:6" s="8" customFormat="1" ht="21.95" customHeight="1" x14ac:dyDescent="0.25">
      <c r="A64" s="35">
        <v>55</v>
      </c>
      <c r="B64" s="22" t="s">
        <v>11</v>
      </c>
      <c r="C64" s="23" t="s">
        <v>25</v>
      </c>
      <c r="D64" s="12">
        <v>20880000</v>
      </c>
      <c r="E64" s="12">
        <f t="shared" si="5"/>
        <v>751000</v>
      </c>
      <c r="F64" s="12">
        <f t="shared" si="3"/>
        <v>21631000</v>
      </c>
    </row>
    <row r="65" spans="1:6" s="8" customFormat="1" ht="21.95" customHeight="1" x14ac:dyDescent="0.25">
      <c r="A65" s="35">
        <v>56</v>
      </c>
      <c r="B65" s="22" t="s">
        <v>11</v>
      </c>
      <c r="C65" s="23" t="s">
        <v>26</v>
      </c>
      <c r="D65" s="12">
        <v>20880000</v>
      </c>
      <c r="E65" s="12">
        <f t="shared" si="5"/>
        <v>751000</v>
      </c>
      <c r="F65" s="12">
        <f t="shared" si="3"/>
        <v>21631000</v>
      </c>
    </row>
    <row r="66" spans="1:6" s="8" customFormat="1" ht="21.95" customHeight="1" x14ac:dyDescent="0.25">
      <c r="A66" s="35">
        <v>57</v>
      </c>
      <c r="B66" s="22" t="s">
        <v>11</v>
      </c>
      <c r="C66" s="23" t="s">
        <v>63</v>
      </c>
      <c r="D66" s="12">
        <v>20880000</v>
      </c>
      <c r="E66" s="12">
        <f t="shared" si="5"/>
        <v>751000</v>
      </c>
      <c r="F66" s="12">
        <f t="shared" si="3"/>
        <v>21631000</v>
      </c>
    </row>
    <row r="67" spans="1:6" s="8" customFormat="1" ht="21.95" customHeight="1" x14ac:dyDescent="0.25">
      <c r="A67" s="35">
        <v>58</v>
      </c>
      <c r="B67" s="22" t="s">
        <v>11</v>
      </c>
      <c r="C67" s="23" t="s">
        <v>64</v>
      </c>
      <c r="D67" s="12">
        <v>20880000</v>
      </c>
      <c r="E67" s="12">
        <f t="shared" si="5"/>
        <v>751000</v>
      </c>
      <c r="F67" s="12">
        <f t="shared" si="3"/>
        <v>21631000</v>
      </c>
    </row>
    <row r="68" spans="1:6" s="8" customFormat="1" ht="21.95" customHeight="1" x14ac:dyDescent="0.25">
      <c r="A68" s="35">
        <v>59</v>
      </c>
      <c r="B68" s="22" t="s">
        <v>11</v>
      </c>
      <c r="C68" s="23" t="s">
        <v>65</v>
      </c>
      <c r="D68" s="12">
        <v>20880000</v>
      </c>
      <c r="E68" s="12">
        <f t="shared" si="5"/>
        <v>751000</v>
      </c>
      <c r="F68" s="12">
        <f t="shared" si="3"/>
        <v>21631000</v>
      </c>
    </row>
    <row r="69" spans="1:6" s="8" customFormat="1" ht="21.95" customHeight="1" x14ac:dyDescent="0.25">
      <c r="A69" s="35">
        <v>60</v>
      </c>
      <c r="B69" s="22" t="s">
        <v>11</v>
      </c>
      <c r="C69" s="23" t="s">
        <v>66</v>
      </c>
      <c r="D69" s="12">
        <v>20880000</v>
      </c>
      <c r="E69" s="12">
        <f t="shared" si="5"/>
        <v>751000</v>
      </c>
      <c r="F69" s="12">
        <f t="shared" si="3"/>
        <v>21631000</v>
      </c>
    </row>
    <row r="70" spans="1:6" s="8" customFormat="1" ht="21.95" customHeight="1" x14ac:dyDescent="0.25">
      <c r="A70" s="35">
        <v>61</v>
      </c>
      <c r="B70" s="22" t="s">
        <v>11</v>
      </c>
      <c r="C70" s="23" t="s">
        <v>67</v>
      </c>
      <c r="D70" s="12">
        <v>20880000</v>
      </c>
      <c r="E70" s="12">
        <f t="shared" si="5"/>
        <v>751000</v>
      </c>
      <c r="F70" s="12">
        <f t="shared" si="3"/>
        <v>21631000</v>
      </c>
    </row>
    <row r="71" spans="1:6" s="8" customFormat="1" ht="21.95" customHeight="1" x14ac:dyDescent="0.25">
      <c r="A71" s="35">
        <v>62</v>
      </c>
      <c r="B71" s="22" t="s">
        <v>11</v>
      </c>
      <c r="C71" s="23" t="s">
        <v>68</v>
      </c>
      <c r="D71" s="12">
        <v>20880000</v>
      </c>
      <c r="E71" s="12">
        <f t="shared" si="5"/>
        <v>751000</v>
      </c>
      <c r="F71" s="12">
        <f t="shared" si="3"/>
        <v>21631000</v>
      </c>
    </row>
    <row r="72" spans="1:6" s="8" customFormat="1" ht="21.95" customHeight="1" x14ac:dyDescent="0.25">
      <c r="A72" s="35">
        <v>63</v>
      </c>
      <c r="B72" s="22" t="s">
        <v>11</v>
      </c>
      <c r="C72" s="26" t="s">
        <v>69</v>
      </c>
      <c r="D72" s="12">
        <v>20880000</v>
      </c>
      <c r="E72" s="12">
        <f t="shared" si="5"/>
        <v>751000</v>
      </c>
      <c r="F72" s="12">
        <f t="shared" si="3"/>
        <v>21631000</v>
      </c>
    </row>
    <row r="73" spans="1:6" s="8" customFormat="1" ht="21.95" customHeight="1" x14ac:dyDescent="0.25">
      <c r="A73" s="35">
        <v>64</v>
      </c>
      <c r="B73" s="22" t="s">
        <v>11</v>
      </c>
      <c r="C73" s="26" t="s">
        <v>70</v>
      </c>
      <c r="D73" s="12">
        <v>20880000</v>
      </c>
      <c r="E73" s="12">
        <f t="shared" si="5"/>
        <v>751000</v>
      </c>
      <c r="F73" s="12">
        <f t="shared" si="3"/>
        <v>21631000</v>
      </c>
    </row>
    <row r="74" spans="1:6" s="8" customFormat="1" ht="21.95" customHeight="1" x14ac:dyDescent="0.25">
      <c r="A74" s="35">
        <v>65</v>
      </c>
      <c r="B74" s="22" t="s">
        <v>11</v>
      </c>
      <c r="C74" s="26" t="s">
        <v>71</v>
      </c>
      <c r="D74" s="12">
        <v>20880000</v>
      </c>
      <c r="E74" s="12">
        <f t="shared" si="5"/>
        <v>751000</v>
      </c>
      <c r="F74" s="12">
        <f t="shared" si="3"/>
        <v>21631000</v>
      </c>
    </row>
    <row r="75" spans="1:6" s="8" customFormat="1" ht="21.95" customHeight="1" x14ac:dyDescent="0.25">
      <c r="A75" s="35">
        <v>66</v>
      </c>
      <c r="B75" s="22" t="s">
        <v>11</v>
      </c>
      <c r="C75" s="26" t="s">
        <v>72</v>
      </c>
      <c r="D75" s="12">
        <v>20880000</v>
      </c>
      <c r="E75" s="12">
        <f t="shared" si="5"/>
        <v>751000</v>
      </c>
      <c r="F75" s="12">
        <f t="shared" ref="F75:F104" si="6">D75+E75</f>
        <v>21631000</v>
      </c>
    </row>
    <row r="76" spans="1:6" s="8" customFormat="1" ht="21.95" customHeight="1" x14ac:dyDescent="0.25">
      <c r="A76" s="35">
        <v>67</v>
      </c>
      <c r="B76" s="22" t="s">
        <v>11</v>
      </c>
      <c r="C76" s="26" t="s">
        <v>38</v>
      </c>
      <c r="D76" s="12">
        <v>20880000</v>
      </c>
      <c r="E76" s="12">
        <f t="shared" si="5"/>
        <v>751000</v>
      </c>
      <c r="F76" s="12">
        <f t="shared" si="6"/>
        <v>21631000</v>
      </c>
    </row>
    <row r="77" spans="1:6" s="8" customFormat="1" ht="21.95" customHeight="1" x14ac:dyDescent="0.25">
      <c r="A77" s="35">
        <v>68</v>
      </c>
      <c r="B77" s="22" t="s">
        <v>11</v>
      </c>
      <c r="C77" s="26" t="s">
        <v>73</v>
      </c>
      <c r="D77" s="12">
        <v>20880000</v>
      </c>
      <c r="E77" s="12">
        <f t="shared" si="5"/>
        <v>751000</v>
      </c>
      <c r="F77" s="12">
        <f t="shared" si="6"/>
        <v>21631000</v>
      </c>
    </row>
    <row r="78" spans="1:6" s="8" customFormat="1" ht="21.95" customHeight="1" x14ac:dyDescent="0.25">
      <c r="A78" s="35">
        <v>69</v>
      </c>
      <c r="B78" s="22" t="s">
        <v>11</v>
      </c>
      <c r="C78" s="26" t="s">
        <v>74</v>
      </c>
      <c r="D78" s="12">
        <v>20880000</v>
      </c>
      <c r="E78" s="12">
        <f t="shared" si="5"/>
        <v>751000</v>
      </c>
      <c r="F78" s="12">
        <f t="shared" si="6"/>
        <v>21631000</v>
      </c>
    </row>
    <row r="79" spans="1:6" s="8" customFormat="1" ht="21.95" customHeight="1" x14ac:dyDescent="0.25">
      <c r="A79" s="35">
        <v>70</v>
      </c>
      <c r="B79" s="22" t="s">
        <v>11</v>
      </c>
      <c r="C79" s="26" t="s">
        <v>75</v>
      </c>
      <c r="D79" s="12">
        <v>20880000</v>
      </c>
      <c r="E79" s="12">
        <f t="shared" ref="E79:E104" si="7">ROUND(D79*H$14,-3)</f>
        <v>751000</v>
      </c>
      <c r="F79" s="12">
        <f t="shared" si="6"/>
        <v>21631000</v>
      </c>
    </row>
    <row r="80" spans="1:6" s="8" customFormat="1" ht="21.95" customHeight="1" x14ac:dyDescent="0.25">
      <c r="A80" s="35">
        <v>71</v>
      </c>
      <c r="B80" s="22" t="s">
        <v>11</v>
      </c>
      <c r="C80" s="26" t="s">
        <v>76</v>
      </c>
      <c r="D80" s="12">
        <v>20880000</v>
      </c>
      <c r="E80" s="12">
        <f t="shared" si="7"/>
        <v>751000</v>
      </c>
      <c r="F80" s="12">
        <f t="shared" si="6"/>
        <v>21631000</v>
      </c>
    </row>
    <row r="81" spans="1:6" s="8" customFormat="1" ht="21.95" customHeight="1" x14ac:dyDescent="0.25">
      <c r="A81" s="35">
        <v>72</v>
      </c>
      <c r="B81" s="22" t="s">
        <v>11</v>
      </c>
      <c r="C81" s="26" t="s">
        <v>77</v>
      </c>
      <c r="D81" s="12">
        <v>20880000</v>
      </c>
      <c r="E81" s="12">
        <f t="shared" si="7"/>
        <v>751000</v>
      </c>
      <c r="F81" s="12">
        <f t="shared" si="6"/>
        <v>21631000</v>
      </c>
    </row>
    <row r="82" spans="1:6" s="8" customFormat="1" ht="21.95" customHeight="1" x14ac:dyDescent="0.25">
      <c r="A82" s="35">
        <v>73</v>
      </c>
      <c r="B82" s="22" t="s">
        <v>11</v>
      </c>
      <c r="C82" s="26" t="s">
        <v>78</v>
      </c>
      <c r="D82" s="12">
        <v>20880000</v>
      </c>
      <c r="E82" s="12">
        <f t="shared" si="7"/>
        <v>751000</v>
      </c>
      <c r="F82" s="12">
        <f t="shared" si="6"/>
        <v>21631000</v>
      </c>
    </row>
    <row r="83" spans="1:6" s="8" customFormat="1" ht="21.95" customHeight="1" x14ac:dyDescent="0.25">
      <c r="A83" s="35">
        <v>74</v>
      </c>
      <c r="B83" s="22" t="s">
        <v>11</v>
      </c>
      <c r="C83" s="26" t="s">
        <v>79</v>
      </c>
      <c r="D83" s="12">
        <v>20880000</v>
      </c>
      <c r="E83" s="12">
        <f t="shared" si="7"/>
        <v>751000</v>
      </c>
      <c r="F83" s="12">
        <f t="shared" si="6"/>
        <v>21631000</v>
      </c>
    </row>
    <row r="84" spans="1:6" s="8" customFormat="1" ht="21.95" customHeight="1" x14ac:dyDescent="0.25">
      <c r="A84" s="35">
        <v>75</v>
      </c>
      <c r="B84" s="22" t="s">
        <v>11</v>
      </c>
      <c r="C84" s="26" t="s">
        <v>80</v>
      </c>
      <c r="D84" s="12">
        <v>20880000</v>
      </c>
      <c r="E84" s="12">
        <f t="shared" si="7"/>
        <v>751000</v>
      </c>
      <c r="F84" s="12">
        <f t="shared" si="6"/>
        <v>21631000</v>
      </c>
    </row>
    <row r="85" spans="1:6" s="8" customFormat="1" ht="21.95" customHeight="1" x14ac:dyDescent="0.25">
      <c r="A85" s="35">
        <v>76</v>
      </c>
      <c r="B85" s="22" t="s">
        <v>11</v>
      </c>
      <c r="C85" s="26" t="s">
        <v>36</v>
      </c>
      <c r="D85" s="12">
        <v>20880000</v>
      </c>
      <c r="E85" s="12">
        <f t="shared" si="7"/>
        <v>751000</v>
      </c>
      <c r="F85" s="12">
        <f t="shared" si="6"/>
        <v>21631000</v>
      </c>
    </row>
    <row r="86" spans="1:6" s="8" customFormat="1" ht="21.95" customHeight="1" x14ac:dyDescent="0.25">
      <c r="A86" s="35">
        <v>77</v>
      </c>
      <c r="B86" s="22" t="s">
        <v>11</v>
      </c>
      <c r="C86" s="26" t="s">
        <v>37</v>
      </c>
      <c r="D86" s="12">
        <v>20880000</v>
      </c>
      <c r="E86" s="12">
        <f t="shared" si="7"/>
        <v>751000</v>
      </c>
      <c r="F86" s="12">
        <f t="shared" si="6"/>
        <v>21631000</v>
      </c>
    </row>
    <row r="87" spans="1:6" s="8" customFormat="1" ht="21.95" customHeight="1" x14ac:dyDescent="0.25">
      <c r="A87" s="35">
        <v>78</v>
      </c>
      <c r="B87" s="22" t="s">
        <v>11</v>
      </c>
      <c r="C87" s="26" t="s">
        <v>81</v>
      </c>
      <c r="D87" s="12">
        <v>20880000</v>
      </c>
      <c r="E87" s="12">
        <f t="shared" si="7"/>
        <v>751000</v>
      </c>
      <c r="F87" s="12">
        <f t="shared" si="6"/>
        <v>21631000</v>
      </c>
    </row>
    <row r="88" spans="1:6" s="8" customFormat="1" ht="21.95" customHeight="1" x14ac:dyDescent="0.25">
      <c r="A88" s="35">
        <v>79</v>
      </c>
      <c r="B88" s="22" t="s">
        <v>11</v>
      </c>
      <c r="C88" s="26" t="s">
        <v>82</v>
      </c>
      <c r="D88" s="12">
        <v>20880000</v>
      </c>
      <c r="E88" s="12">
        <f t="shared" si="7"/>
        <v>751000</v>
      </c>
      <c r="F88" s="12">
        <f t="shared" si="6"/>
        <v>21631000</v>
      </c>
    </row>
    <row r="89" spans="1:6" s="8" customFormat="1" ht="21.95" customHeight="1" x14ac:dyDescent="0.25">
      <c r="A89" s="35">
        <v>80</v>
      </c>
      <c r="B89" s="22" t="s">
        <v>11</v>
      </c>
      <c r="C89" s="26" t="s">
        <v>83</v>
      </c>
      <c r="D89" s="12">
        <v>20880000</v>
      </c>
      <c r="E89" s="12">
        <f t="shared" si="7"/>
        <v>751000</v>
      </c>
      <c r="F89" s="12">
        <f t="shared" si="6"/>
        <v>21631000</v>
      </c>
    </row>
    <row r="90" spans="1:6" s="8" customFormat="1" ht="21.95" customHeight="1" x14ac:dyDescent="0.25">
      <c r="A90" s="35">
        <v>81</v>
      </c>
      <c r="B90" s="22" t="s">
        <v>11</v>
      </c>
      <c r="C90" s="26" t="s">
        <v>84</v>
      </c>
      <c r="D90" s="12">
        <v>20880000</v>
      </c>
      <c r="E90" s="12">
        <f t="shared" si="7"/>
        <v>751000</v>
      </c>
      <c r="F90" s="12">
        <f t="shared" si="6"/>
        <v>21631000</v>
      </c>
    </row>
    <row r="91" spans="1:6" s="8" customFormat="1" ht="21.95" customHeight="1" x14ac:dyDescent="0.25">
      <c r="A91" s="35">
        <v>82</v>
      </c>
      <c r="B91" s="22" t="s">
        <v>11</v>
      </c>
      <c r="C91" s="26" t="s">
        <v>40</v>
      </c>
      <c r="D91" s="12">
        <v>20880000</v>
      </c>
      <c r="E91" s="12">
        <f t="shared" si="7"/>
        <v>751000</v>
      </c>
      <c r="F91" s="12">
        <f t="shared" si="6"/>
        <v>21631000</v>
      </c>
    </row>
    <row r="92" spans="1:6" s="8" customFormat="1" ht="21.95" customHeight="1" x14ac:dyDescent="0.25">
      <c r="A92" s="35">
        <v>83</v>
      </c>
      <c r="B92" s="22" t="s">
        <v>11</v>
      </c>
      <c r="C92" s="26" t="s">
        <v>85</v>
      </c>
      <c r="D92" s="12">
        <v>20880000</v>
      </c>
      <c r="E92" s="12">
        <f t="shared" si="7"/>
        <v>751000</v>
      </c>
      <c r="F92" s="12">
        <f t="shared" si="6"/>
        <v>21631000</v>
      </c>
    </row>
    <row r="93" spans="1:6" s="8" customFormat="1" ht="21.95" customHeight="1" x14ac:dyDescent="0.25">
      <c r="A93" s="35">
        <v>84</v>
      </c>
      <c r="B93" s="22" t="s">
        <v>11</v>
      </c>
      <c r="C93" s="26" t="s">
        <v>43</v>
      </c>
      <c r="D93" s="12">
        <v>20880000</v>
      </c>
      <c r="E93" s="12">
        <f t="shared" si="7"/>
        <v>751000</v>
      </c>
      <c r="F93" s="12">
        <f t="shared" si="6"/>
        <v>21631000</v>
      </c>
    </row>
    <row r="94" spans="1:6" s="8" customFormat="1" ht="21.95" customHeight="1" x14ac:dyDescent="0.25">
      <c r="A94" s="35">
        <v>85</v>
      </c>
      <c r="B94" s="22" t="s">
        <v>11</v>
      </c>
      <c r="C94" s="26" t="s">
        <v>86</v>
      </c>
      <c r="D94" s="12">
        <v>20880000</v>
      </c>
      <c r="E94" s="12">
        <f t="shared" si="7"/>
        <v>751000</v>
      </c>
      <c r="F94" s="12">
        <f t="shared" si="6"/>
        <v>21631000</v>
      </c>
    </row>
    <row r="95" spans="1:6" s="8" customFormat="1" ht="21.95" customHeight="1" x14ac:dyDescent="0.25">
      <c r="A95" s="35">
        <v>86</v>
      </c>
      <c r="B95" s="22" t="s">
        <v>11</v>
      </c>
      <c r="C95" s="26" t="s">
        <v>87</v>
      </c>
      <c r="D95" s="12">
        <v>20880000</v>
      </c>
      <c r="E95" s="12">
        <f t="shared" si="7"/>
        <v>751000</v>
      </c>
      <c r="F95" s="12">
        <f t="shared" si="6"/>
        <v>21631000</v>
      </c>
    </row>
    <row r="96" spans="1:6" s="8" customFormat="1" ht="21.95" customHeight="1" x14ac:dyDescent="0.25">
      <c r="A96" s="35">
        <v>87</v>
      </c>
      <c r="B96" s="22" t="s">
        <v>11</v>
      </c>
      <c r="C96" s="26" t="s">
        <v>88</v>
      </c>
      <c r="D96" s="12">
        <v>20880000</v>
      </c>
      <c r="E96" s="12">
        <f t="shared" si="7"/>
        <v>751000</v>
      </c>
      <c r="F96" s="12">
        <f t="shared" si="6"/>
        <v>21631000</v>
      </c>
    </row>
    <row r="97" spans="1:6" s="8" customFormat="1" ht="21.95" customHeight="1" x14ac:dyDescent="0.25">
      <c r="A97" s="35">
        <v>88</v>
      </c>
      <c r="B97" s="22" t="s">
        <v>11</v>
      </c>
      <c r="C97" s="26" t="s">
        <v>89</v>
      </c>
      <c r="D97" s="12">
        <v>20880000</v>
      </c>
      <c r="E97" s="12">
        <f t="shared" si="7"/>
        <v>751000</v>
      </c>
      <c r="F97" s="12">
        <f t="shared" si="6"/>
        <v>21631000</v>
      </c>
    </row>
    <row r="98" spans="1:6" s="8" customFormat="1" ht="21.95" customHeight="1" x14ac:dyDescent="0.25">
      <c r="A98" s="35">
        <v>89</v>
      </c>
      <c r="B98" s="22" t="s">
        <v>11</v>
      </c>
      <c r="C98" s="26" t="s">
        <v>46</v>
      </c>
      <c r="D98" s="12">
        <v>20880000</v>
      </c>
      <c r="E98" s="12">
        <f t="shared" si="7"/>
        <v>751000</v>
      </c>
      <c r="F98" s="12">
        <f t="shared" si="6"/>
        <v>21631000</v>
      </c>
    </row>
    <row r="99" spans="1:6" s="8" customFormat="1" ht="21.95" customHeight="1" x14ac:dyDescent="0.25">
      <c r="A99" s="35">
        <v>90</v>
      </c>
      <c r="B99" s="22" t="s">
        <v>11</v>
      </c>
      <c r="C99" s="26" t="s">
        <v>90</v>
      </c>
      <c r="D99" s="12">
        <v>20880000</v>
      </c>
      <c r="E99" s="12">
        <f t="shared" si="7"/>
        <v>751000</v>
      </c>
      <c r="F99" s="12">
        <f t="shared" si="6"/>
        <v>21631000</v>
      </c>
    </row>
    <row r="100" spans="1:6" s="8" customFormat="1" ht="21.95" customHeight="1" x14ac:dyDescent="0.25">
      <c r="A100" s="35">
        <v>91</v>
      </c>
      <c r="B100" s="22" t="s">
        <v>11</v>
      </c>
      <c r="C100" s="26" t="s">
        <v>46</v>
      </c>
      <c r="D100" s="12">
        <v>20880000</v>
      </c>
      <c r="E100" s="12">
        <f t="shared" si="7"/>
        <v>751000</v>
      </c>
      <c r="F100" s="12">
        <f t="shared" si="6"/>
        <v>21631000</v>
      </c>
    </row>
    <row r="101" spans="1:6" s="8" customFormat="1" ht="21.95" customHeight="1" x14ac:dyDescent="0.25">
      <c r="A101" s="35">
        <v>92</v>
      </c>
      <c r="B101" s="22" t="s">
        <v>11</v>
      </c>
      <c r="C101" s="26" t="s">
        <v>91</v>
      </c>
      <c r="D101" s="12">
        <v>20880000</v>
      </c>
      <c r="E101" s="12">
        <f t="shared" si="7"/>
        <v>751000</v>
      </c>
      <c r="F101" s="12">
        <f t="shared" si="6"/>
        <v>21631000</v>
      </c>
    </row>
    <row r="102" spans="1:6" s="8" customFormat="1" ht="21.95" customHeight="1" x14ac:dyDescent="0.25">
      <c r="A102" s="35">
        <v>93</v>
      </c>
      <c r="B102" s="22" t="s">
        <v>11</v>
      </c>
      <c r="C102" s="26" t="s">
        <v>92</v>
      </c>
      <c r="D102" s="12">
        <v>20880000</v>
      </c>
      <c r="E102" s="12">
        <f t="shared" si="7"/>
        <v>751000</v>
      </c>
      <c r="F102" s="12">
        <f t="shared" si="6"/>
        <v>21631000</v>
      </c>
    </row>
    <row r="103" spans="1:6" s="8" customFormat="1" ht="21.95" customHeight="1" x14ac:dyDescent="0.25">
      <c r="A103" s="35">
        <v>94</v>
      </c>
      <c r="B103" s="22" t="s">
        <v>11</v>
      </c>
      <c r="C103" s="26" t="s">
        <v>48</v>
      </c>
      <c r="D103" s="12">
        <v>20880000</v>
      </c>
      <c r="E103" s="12">
        <f t="shared" si="7"/>
        <v>751000</v>
      </c>
      <c r="F103" s="12">
        <f t="shared" si="6"/>
        <v>21631000</v>
      </c>
    </row>
    <row r="104" spans="1:6" s="8" customFormat="1" ht="21.95" customHeight="1" x14ac:dyDescent="0.25">
      <c r="A104" s="36">
        <v>95</v>
      </c>
      <c r="B104" s="27" t="s">
        <v>11</v>
      </c>
      <c r="C104" s="28" t="s">
        <v>93</v>
      </c>
      <c r="D104" s="13">
        <v>20880000</v>
      </c>
      <c r="E104" s="13">
        <f t="shared" si="7"/>
        <v>751000</v>
      </c>
      <c r="F104" s="13">
        <f t="shared" si="6"/>
        <v>21631000</v>
      </c>
    </row>
  </sheetData>
  <mergeCells count="10">
    <mergeCell ref="B9:C9"/>
    <mergeCell ref="B5:C6"/>
    <mergeCell ref="B7:C7"/>
    <mergeCell ref="B8:C8"/>
    <mergeCell ref="A1:F1"/>
    <mergeCell ref="A2:F2"/>
    <mergeCell ref="E4:F4"/>
    <mergeCell ref="A5:A6"/>
    <mergeCell ref="D5:F5"/>
    <mergeCell ref="A3:F3"/>
  </mergeCells>
  <pageMargins left="0.39370078740157483" right="0.19685039370078741" top="0.59055118110236227" bottom="0.39370078740157483" header="0.19685039370078741" footer="0.19685039370078741"/>
  <pageSetup paperSize="9" orientation="portrait" r:id="rId1"/>
  <headerFooter differentFirst="1" scaleWithDoc="0" alignWithMargins="0">
    <oddHeader>&amp;C&amp;P/&amp;N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Bang phan chia in kem BC</vt:lpstr>
      <vt:lpstr>'Bang phan chia in kem BC'!Print_Titles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Hoa</cp:lastModifiedBy>
  <cp:lastPrinted>2020-05-21T02:34:45Z</cp:lastPrinted>
  <dcterms:created xsi:type="dcterms:W3CDTF">2019-08-19T02:13:25Z</dcterms:created>
  <dcterms:modified xsi:type="dcterms:W3CDTF">2020-05-29T08:41:54Z</dcterms:modified>
</cp:coreProperties>
</file>